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3" i="1" l="1"/>
  <c r="C33" i="1"/>
  <c r="D31" i="1"/>
  <c r="C31" i="1"/>
  <c r="D28" i="1"/>
  <c r="C28" i="1"/>
  <c r="D25" i="1"/>
  <c r="C25" i="1"/>
  <c r="D19" i="1"/>
  <c r="C19" i="1"/>
  <c r="D15" i="1"/>
  <c r="C15" i="1"/>
  <c r="D6" i="1"/>
  <c r="C6" i="1"/>
  <c r="D40" i="1" l="1"/>
  <c r="C40" i="1"/>
  <c r="F40" i="1" l="1"/>
  <c r="E40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<sst xmlns="http://schemas.openxmlformats.org/spreadsheetml/2006/main" count="81" uniqueCount="81">
  <si>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</si>
  <si>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</si>
  <si>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</si>
  <si>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</si>
  <si>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</si>
  <si>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</si>
  <si>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</si>
  <si>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</si>
  <si>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</si>
  <si>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</si>
  <si>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</si>
  <si>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</si>
  <si>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</si>
  <si>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</si>
  <si>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</si>
  <si>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</si>
  <si>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</si>
  <si>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</si>
  <si>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</si>
  <si>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</si>
  <si>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</si>
  <si>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</si>
  <si>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</si>
  <si>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</si>
  <si>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</si>
  <si>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</si>
  <si>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</si>
  <si>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</si>
  <si>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</si>
  <si>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</si>
  <si>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</si>
  <si>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</si>
  <si>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</si>
  <si>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</si>
  <si>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</si>
  <si>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</si>
  <si>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</si>
  <si>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</si>
  <si>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</si>
  <si>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</si>
  <si>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</si>
  <si>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</si>
  <si>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</si>
  <si>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</si>
  <si>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</si>
  <si>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</si>
  <si>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</si>
  <si>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</si>
  <si>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</si>
  <si>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</si>
  <si>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</si>
  <si>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</si>
  <si>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</si>
  <si>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</si>
  <si>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</si>
  <si>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</si>
  <si>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</si>
  <si>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</si>
  <si>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</si>
  <si>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</si>
  <si>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</si>
  <si>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</si>
  <si>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</si>
  <si>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</si>
  <si>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</si>
  <si>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</si>
  <si>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</si>
  <si>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</si>
  <si>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</si>
  <si>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</si>
  <si>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</si>
  <si>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</si>
  <si>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</si>
  <si>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</si>
  <si>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</si>
  <si>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</si>
  <si>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</si>
  <si>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</si>
  <si>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Исп. Корнилова Анна Владимировна</t>
  </si>
  <si>
    <t>Приложение к сведениям об исполнении бюджета  района
по состоянию на 01.05.2019</t>
  </si>
  <si>
    <t>на 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</si>
</sst>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C28" sqref="C28"/>
    </sheetView>
  </sheetViews>
  <sheetFormatPr defaultRowHeight="12.75" customHeight="1" outlineLevelRow="1" x14ac:dyDescent="0.2"/>
  <cols>
    <col min="1" max="1" width="10.28515625" style="8" customWidth="1"/>
    <col min="2" max="2" width="58.710937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32" t="s">
        <v>79</v>
      </c>
      <c r="D1" s="33"/>
      <c r="E1" s="33"/>
      <c r="F1" s="33"/>
    </row>
    <row r="2" spans="1:6" ht="24" customHeight="1" x14ac:dyDescent="0.25">
      <c r="A2" s="31" t="s">
        <v>56</v>
      </c>
      <c r="B2" s="31"/>
      <c r="C2" s="31"/>
      <c r="D2" s="31"/>
      <c r="E2" s="31"/>
      <c r="F2" s="31"/>
    </row>
    <row r="3" spans="1:6" ht="19.5" customHeight="1" x14ac:dyDescent="0.25">
      <c r="A3" s="31" t="s">
        <v>80</v>
      </c>
      <c r="B3" s="31"/>
      <c r="C3" s="31"/>
      <c r="D3" s="31"/>
      <c r="E3" s="31"/>
      <c r="F3" s="31"/>
    </row>
    <row r="4" spans="1:6" ht="18.75" customHeight="1" x14ac:dyDescent="0.2">
      <c r="F4" s="10" t="s">
        <v>59</v>
      </c>
    </row>
    <row r="5" spans="1:6" s="7" customFormat="1" ht="51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71.25" outlineLevel="1" x14ac:dyDescent="0.2">
      <c r="A6" s="22" t="s">
        <v>2</v>
      </c>
      <c r="B6" s="23" t="s">
        <v>3</v>
      </c>
      <c r="C6" s="28">
        <f>SUM(C7:C14)</f>
        <v>391604.10000000003</v>
      </c>
      <c r="D6" s="28">
        <f>SUM(D7:D14)</f>
        <v>111089.2</v>
      </c>
      <c r="E6" s="18">
        <f t="shared" ref="E6:E40" si="0">D6-C6</f>
        <v>-280514.90000000002</v>
      </c>
      <c r="F6" s="19">
        <f t="shared" ref="F6:F40" si="1">D6/C6*100</f>
        <v>28.367731594229983</v>
      </c>
    </row>
    <row r="7" spans="1:6" ht="15" outlineLevel="1" x14ac:dyDescent="0.2">
      <c r="A7" s="24" t="s">
        <v>4</v>
      </c>
      <c r="B7" s="25" t="s">
        <v>5</v>
      </c>
      <c r="C7" s="29">
        <v>81072.5</v>
      </c>
      <c r="D7" s="29">
        <v>21667.200000000001</v>
      </c>
      <c r="E7" s="20">
        <f t="shared" si="0"/>
        <v>-59405.3</v>
      </c>
      <c r="F7" s="21">
        <f t="shared" si="1"/>
        <v>26.725708470813164</v>
      </c>
    </row>
    <row r="8" spans="1:6" ht="30" outlineLevel="1" x14ac:dyDescent="0.2">
      <c r="A8" s="24" t="s">
        <v>6</v>
      </c>
      <c r="B8" s="25" t="s">
        <v>7</v>
      </c>
      <c r="C8" s="29">
        <v>5297.6</v>
      </c>
      <c r="D8" s="29">
        <v>567.1</v>
      </c>
      <c r="E8" s="20">
        <f t="shared" si="0"/>
        <v>-4730.5</v>
      </c>
      <c r="F8" s="21">
        <f t="shared" si="1"/>
        <v>10.704847478103293</v>
      </c>
    </row>
    <row r="9" spans="1:6" ht="45" outlineLevel="1" x14ac:dyDescent="0.2">
      <c r="A9" s="24" t="s">
        <v>8</v>
      </c>
      <c r="B9" s="25" t="s">
        <v>9</v>
      </c>
      <c r="C9" s="29">
        <v>482.4</v>
      </c>
      <c r="D9" s="29">
        <v>263</v>
      </c>
      <c r="E9" s="20">
        <f t="shared" si="0"/>
        <v>-219.39999999999998</v>
      </c>
      <c r="F9" s="21">
        <f t="shared" si="1"/>
        <v>54.519071310116082</v>
      </c>
    </row>
    <row r="10" spans="1:6" ht="45" outlineLevel="1" x14ac:dyDescent="0.2">
      <c r="A10" s="24" t="s">
        <v>10</v>
      </c>
      <c r="B10" s="25" t="s">
        <v>11</v>
      </c>
      <c r="C10" s="29">
        <v>24389.1</v>
      </c>
      <c r="D10" s="29">
        <v>6161.6</v>
      </c>
      <c r="E10" s="20">
        <f t="shared" si="0"/>
        <v>-18227.5</v>
      </c>
      <c r="F10" s="21">
        <f t="shared" si="1"/>
        <v>25.26374486963439</v>
      </c>
    </row>
    <row r="11" spans="1:6" ht="30" outlineLevel="1" x14ac:dyDescent="0.2">
      <c r="A11" s="24" t="s">
        <v>12</v>
      </c>
      <c r="B11" s="25" t="s">
        <v>13</v>
      </c>
      <c r="C11" s="29">
        <v>207839.7</v>
      </c>
      <c r="D11" s="29">
        <v>63544.1</v>
      </c>
      <c r="E11" s="20">
        <f t="shared" si="0"/>
        <v>-144295.6</v>
      </c>
      <c r="F11" s="21">
        <f t="shared" si="1"/>
        <v>30.573610335272804</v>
      </c>
    </row>
    <row r="12" spans="1:6" ht="30" outlineLevel="1" x14ac:dyDescent="0.2">
      <c r="A12" s="24" t="s">
        <v>14</v>
      </c>
      <c r="B12" s="25" t="s">
        <v>15</v>
      </c>
      <c r="C12" s="29">
        <v>11340.5</v>
      </c>
      <c r="D12" s="29">
        <v>2077.6999999999998</v>
      </c>
      <c r="E12" s="20">
        <f t="shared" si="0"/>
        <v>-9262.7999999999993</v>
      </c>
      <c r="F12" s="21">
        <f t="shared" si="1"/>
        <v>18.321061681583704</v>
      </c>
    </row>
    <row r="13" spans="1:6" ht="60" outlineLevel="1" x14ac:dyDescent="0.2">
      <c r="A13" s="24" t="s">
        <v>16</v>
      </c>
      <c r="B13" s="25" t="s">
        <v>17</v>
      </c>
      <c r="C13" s="29">
        <v>1374.2</v>
      </c>
      <c r="D13" s="29">
        <v>0</v>
      </c>
      <c r="E13" s="20">
        <f t="shared" si="0"/>
        <v>-1374.2</v>
      </c>
      <c r="F13" s="21">
        <f t="shared" si="1"/>
        <v>0</v>
      </c>
    </row>
    <row r="14" spans="1:6" s="1" customFormat="1" ht="45" x14ac:dyDescent="0.2">
      <c r="A14" s="24" t="s">
        <v>18</v>
      </c>
      <c r="B14" s="25" t="s">
        <v>19</v>
      </c>
      <c r="C14" s="29">
        <v>59808.1</v>
      </c>
      <c r="D14" s="29">
        <v>16808.5</v>
      </c>
      <c r="E14" s="20">
        <f t="shared" si="0"/>
        <v>-42999.6</v>
      </c>
      <c r="F14" s="21">
        <f t="shared" si="1"/>
        <v>28.104052795524353</v>
      </c>
    </row>
    <row r="15" spans="1:6" ht="28.5" outlineLevel="1" x14ac:dyDescent="0.2">
      <c r="A15" s="22" t="s">
        <v>20</v>
      </c>
      <c r="B15" s="23" t="s">
        <v>21</v>
      </c>
      <c r="C15" s="28">
        <f>SUM(C16:C18)</f>
        <v>240587.09999999998</v>
      </c>
      <c r="D15" s="28">
        <f>SUM(D16:D18)</f>
        <v>40106.6</v>
      </c>
      <c r="E15" s="18">
        <f t="shared" si="0"/>
        <v>-200480.49999999997</v>
      </c>
      <c r="F15" s="19">
        <f t="shared" si="1"/>
        <v>16.670303603144141</v>
      </c>
    </row>
    <row r="16" spans="1:6" ht="30" outlineLevel="1" x14ac:dyDescent="0.2">
      <c r="A16" s="24" t="s">
        <v>22</v>
      </c>
      <c r="B16" s="25" t="s">
        <v>23</v>
      </c>
      <c r="C16" s="29">
        <v>55797.2</v>
      </c>
      <c r="D16" s="29">
        <v>1972.5</v>
      </c>
      <c r="E16" s="20">
        <f t="shared" si="0"/>
        <v>-53824.7</v>
      </c>
      <c r="F16" s="21">
        <f t="shared" si="1"/>
        <v>3.5351236262751535</v>
      </c>
    </row>
    <row r="17" spans="1:7" ht="15" outlineLevel="1" x14ac:dyDescent="0.2">
      <c r="A17" s="24" t="s">
        <v>24</v>
      </c>
      <c r="B17" s="25" t="s">
        <v>71</v>
      </c>
      <c r="C17" s="29">
        <v>181489.9</v>
      </c>
      <c r="D17" s="29">
        <v>36934.1</v>
      </c>
      <c r="E17" s="20">
        <f t="shared" si="0"/>
        <v>-144555.79999999999</v>
      </c>
      <c r="F17" s="21">
        <f t="shared" si="1"/>
        <v>20.350498843186315</v>
      </c>
    </row>
    <row r="18" spans="1:7" s="1" customFormat="1" ht="45" x14ac:dyDescent="0.2">
      <c r="A18" s="24" t="s">
        <v>63</v>
      </c>
      <c r="B18" s="25" t="s">
        <v>72</v>
      </c>
      <c r="C18" s="29">
        <v>3300</v>
      </c>
      <c r="D18" s="29">
        <v>1200</v>
      </c>
      <c r="E18" s="20">
        <f t="shared" si="0"/>
        <v>-2100</v>
      </c>
      <c r="F18" s="21">
        <f t="shared" si="1"/>
        <v>36.363636363636367</v>
      </c>
    </row>
    <row r="19" spans="1:7" ht="14.25" outlineLevel="1" x14ac:dyDescent="0.2">
      <c r="A19" s="22" t="s">
        <v>25</v>
      </c>
      <c r="B19" s="23" t="s">
        <v>26</v>
      </c>
      <c r="C19" s="28">
        <f>SUM(C20:C24)</f>
        <v>19143.7</v>
      </c>
      <c r="D19" s="28">
        <f>SUM(D20:D24)</f>
        <v>9353.9</v>
      </c>
      <c r="E19" s="18">
        <f t="shared" si="0"/>
        <v>-9789.8000000000011</v>
      </c>
      <c r="F19" s="19">
        <f t="shared" si="1"/>
        <v>48.861505351630036</v>
      </c>
    </row>
    <row r="20" spans="1:7" ht="15" outlineLevel="1" x14ac:dyDescent="0.2">
      <c r="A20" s="24" t="s">
        <v>27</v>
      </c>
      <c r="B20" s="25" t="s">
        <v>28</v>
      </c>
      <c r="C20" s="29">
        <v>1546.8</v>
      </c>
      <c r="D20" s="29">
        <v>345.2</v>
      </c>
      <c r="E20" s="20">
        <f t="shared" si="0"/>
        <v>-1201.5999999999999</v>
      </c>
      <c r="F20" s="21">
        <f t="shared" si="1"/>
        <v>22.317041634341866</v>
      </c>
    </row>
    <row r="21" spans="1:7" ht="30" outlineLevel="1" x14ac:dyDescent="0.2">
      <c r="A21" s="24" t="s">
        <v>64</v>
      </c>
      <c r="B21" s="25" t="s">
        <v>65</v>
      </c>
      <c r="C21" s="29">
        <v>7401.9</v>
      </c>
      <c r="D21" s="29">
        <v>1770.1</v>
      </c>
      <c r="E21" s="20">
        <f t="shared" si="0"/>
        <v>-5631.7999999999993</v>
      </c>
      <c r="F21" s="21">
        <f t="shared" si="1"/>
        <v>23.914130155770817</v>
      </c>
    </row>
    <row r="22" spans="1:7" ht="15" outlineLevel="1" x14ac:dyDescent="0.2">
      <c r="A22" s="24" t="s">
        <v>29</v>
      </c>
      <c r="B22" s="25" t="s">
        <v>30</v>
      </c>
      <c r="C22" s="29">
        <v>6015.8</v>
      </c>
      <c r="D22" s="29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24" t="s">
        <v>66</v>
      </c>
      <c r="B23" s="25" t="s">
        <v>67</v>
      </c>
      <c r="C23" s="29">
        <v>288</v>
      </c>
      <c r="D23" s="29">
        <v>0</v>
      </c>
      <c r="E23" s="20">
        <f t="shared" si="0"/>
        <v>-288</v>
      </c>
      <c r="F23" s="21">
        <v>0</v>
      </c>
    </row>
    <row r="24" spans="1:7" s="1" customFormat="1" ht="15" outlineLevel="1" x14ac:dyDescent="0.2">
      <c r="A24" s="24" t="s">
        <v>31</v>
      </c>
      <c r="B24" s="25" t="s">
        <v>32</v>
      </c>
      <c r="C24" s="29">
        <v>3891.2</v>
      </c>
      <c r="D24" s="29">
        <v>1222.8</v>
      </c>
      <c r="E24" s="18">
        <f t="shared" si="0"/>
        <v>-2668.3999999999996</v>
      </c>
      <c r="F24" s="19">
        <v>0</v>
      </c>
    </row>
    <row r="25" spans="1:7" s="1" customFormat="1" ht="28.5" x14ac:dyDescent="0.2">
      <c r="A25" s="22" t="s">
        <v>33</v>
      </c>
      <c r="B25" s="23" t="s">
        <v>34</v>
      </c>
      <c r="C25" s="28">
        <f>SUM(C26:C27)</f>
        <v>121200.20000000001</v>
      </c>
      <c r="D25" s="28">
        <f>SUM(D26:D27)</f>
        <v>3509</v>
      </c>
      <c r="E25" s="20">
        <f t="shared" si="0"/>
        <v>-117691.20000000001</v>
      </c>
      <c r="F25" s="21">
        <f t="shared" si="1"/>
        <v>2.8952097438783104</v>
      </c>
    </row>
    <row r="26" spans="1:7" ht="45" outlineLevel="1" x14ac:dyDescent="0.2">
      <c r="A26" s="24" t="s">
        <v>35</v>
      </c>
      <c r="B26" s="25" t="s">
        <v>36</v>
      </c>
      <c r="C26" s="29">
        <v>4252.1000000000004</v>
      </c>
      <c r="D26" s="29">
        <v>0</v>
      </c>
      <c r="E26" s="18">
        <f t="shared" si="0"/>
        <v>-4252.1000000000004</v>
      </c>
      <c r="F26" s="19">
        <f t="shared" si="1"/>
        <v>0</v>
      </c>
    </row>
    <row r="27" spans="1:7" s="1" customFormat="1" ht="45" outlineLevel="1" x14ac:dyDescent="0.2">
      <c r="A27" s="24" t="s">
        <v>37</v>
      </c>
      <c r="B27" s="25" t="s">
        <v>38</v>
      </c>
      <c r="C27" s="29">
        <v>116948.1</v>
      </c>
      <c r="D27" s="29">
        <v>3509</v>
      </c>
      <c r="E27" s="20">
        <f t="shared" si="0"/>
        <v>-113439.1</v>
      </c>
      <c r="F27" s="21">
        <f t="shared" si="1"/>
        <v>3.0004762796488356</v>
      </c>
    </row>
    <row r="28" spans="1:7" s="1" customFormat="1" ht="28.5" x14ac:dyDescent="0.2">
      <c r="A28" s="22" t="s">
        <v>39</v>
      </c>
      <c r="B28" s="23" t="s">
        <v>40</v>
      </c>
      <c r="C28" s="28">
        <f>SUM(C29:C30)</f>
        <v>684582.40000000002</v>
      </c>
      <c r="D28" s="28">
        <f>SUM(D29:D30)</f>
        <v>183158.2</v>
      </c>
      <c r="E28" s="20">
        <f t="shared" si="0"/>
        <v>-501424.2</v>
      </c>
      <c r="F28" s="21">
        <f t="shared" si="1"/>
        <v>26.754733980891128</v>
      </c>
      <c r="G28" s="2"/>
    </row>
    <row r="29" spans="1:7" ht="60" outlineLevel="1" x14ac:dyDescent="0.2">
      <c r="A29" s="24" t="s">
        <v>41</v>
      </c>
      <c r="B29" s="25" t="s">
        <v>42</v>
      </c>
      <c r="C29" s="29">
        <v>611086.30000000005</v>
      </c>
      <c r="D29" s="29">
        <v>167450</v>
      </c>
      <c r="E29" s="18">
        <f t="shared" si="0"/>
        <v>-443636.30000000005</v>
      </c>
      <c r="F29" s="19">
        <f t="shared" si="1"/>
        <v>27.402021612986577</v>
      </c>
    </row>
    <row r="30" spans="1:7" s="1" customFormat="1" ht="15" outlineLevel="1" x14ac:dyDescent="0.2">
      <c r="A30" s="24" t="s">
        <v>43</v>
      </c>
      <c r="B30" s="25" t="s">
        <v>44</v>
      </c>
      <c r="C30" s="29">
        <v>73496.100000000006</v>
      </c>
      <c r="D30" s="29">
        <v>15708.2</v>
      </c>
      <c r="E30" s="20">
        <f t="shared" si="0"/>
        <v>-57787.900000000009</v>
      </c>
      <c r="F30" s="21">
        <f t="shared" si="1"/>
        <v>21.372834749054711</v>
      </c>
    </row>
    <row r="31" spans="1:7" ht="28.5" outlineLevel="1" x14ac:dyDescent="0.2">
      <c r="A31" s="22" t="s">
        <v>68</v>
      </c>
      <c r="B31" s="23" t="s">
        <v>73</v>
      </c>
      <c r="C31" s="28">
        <f>C32</f>
        <v>30500</v>
      </c>
      <c r="D31" s="28">
        <f>D32</f>
        <v>4343.3999999999996</v>
      </c>
      <c r="E31" s="20">
        <f t="shared" si="0"/>
        <v>-26156.6</v>
      </c>
      <c r="F31" s="21">
        <f t="shared" si="1"/>
        <v>14.240655737704916</v>
      </c>
    </row>
    <row r="32" spans="1:7" s="1" customFormat="1" ht="15" outlineLevel="1" x14ac:dyDescent="0.2">
      <c r="A32" s="24" t="s">
        <v>69</v>
      </c>
      <c r="B32" s="25" t="s">
        <v>70</v>
      </c>
      <c r="C32" s="29">
        <v>30500</v>
      </c>
      <c r="D32" s="29">
        <v>4343.3999999999996</v>
      </c>
      <c r="E32" s="18">
        <f t="shared" si="0"/>
        <v>-26156.6</v>
      </c>
      <c r="F32" s="19">
        <f t="shared" si="1"/>
        <v>14.240655737704916</v>
      </c>
    </row>
    <row r="33" spans="1:6" s="1" customFormat="1" ht="15" x14ac:dyDescent="0.2">
      <c r="A33" s="22" t="s">
        <v>45</v>
      </c>
      <c r="B33" s="23" t="s">
        <v>46</v>
      </c>
      <c r="C33" s="28">
        <f>SUM(C34:C39)</f>
        <v>572697.59999999998</v>
      </c>
      <c r="D33" s="28">
        <f>SUM(D34:D39)</f>
        <v>239477.59999999998</v>
      </c>
      <c r="E33" s="20">
        <f t="shared" si="0"/>
        <v>-333220</v>
      </c>
      <c r="F33" s="21">
        <f t="shared" si="1"/>
        <v>41.815715658665233</v>
      </c>
    </row>
    <row r="34" spans="1:6" ht="60" outlineLevel="1" x14ac:dyDescent="0.2">
      <c r="A34" s="24" t="s">
        <v>47</v>
      </c>
      <c r="B34" s="25" t="s">
        <v>48</v>
      </c>
      <c r="C34" s="29">
        <v>242851.4</v>
      </c>
      <c r="D34" s="29">
        <v>145980.1</v>
      </c>
      <c r="E34" s="18">
        <f t="shared" si="0"/>
        <v>-96871.299999999988</v>
      </c>
      <c r="F34" s="19">
        <f t="shared" si="1"/>
        <v>60.110874386559033</v>
      </c>
    </row>
    <row r="35" spans="1:6" ht="60" outlineLevel="1" x14ac:dyDescent="0.2">
      <c r="A35" s="24" t="s">
        <v>74</v>
      </c>
      <c r="B35" s="25" t="s">
        <v>75</v>
      </c>
      <c r="C35" s="29">
        <v>324111.90000000002</v>
      </c>
      <c r="D35" s="29">
        <v>93332.2</v>
      </c>
      <c r="E35" s="20">
        <f t="shared" si="0"/>
        <v>-230779.7</v>
      </c>
      <c r="F35" s="21">
        <f t="shared" si="1"/>
        <v>28.796289182840862</v>
      </c>
    </row>
    <row r="36" spans="1:6" ht="30" outlineLevel="1" x14ac:dyDescent="0.2">
      <c r="A36" s="24" t="s">
        <v>49</v>
      </c>
      <c r="B36" s="25" t="s">
        <v>50</v>
      </c>
      <c r="C36" s="29">
        <v>30.1</v>
      </c>
      <c r="D36" s="29">
        <v>0</v>
      </c>
      <c r="E36" s="20">
        <f t="shared" si="0"/>
        <v>-30.1</v>
      </c>
      <c r="F36" s="21">
        <f t="shared" si="1"/>
        <v>0</v>
      </c>
    </row>
    <row r="37" spans="1:6" ht="15" outlineLevel="1" x14ac:dyDescent="0.2">
      <c r="A37" s="24" t="s">
        <v>51</v>
      </c>
      <c r="B37" s="25" t="s">
        <v>52</v>
      </c>
      <c r="C37" s="29">
        <v>133</v>
      </c>
      <c r="D37" s="29">
        <v>1.4</v>
      </c>
      <c r="E37" s="20">
        <f t="shared" si="0"/>
        <v>-131.6</v>
      </c>
      <c r="F37" s="21">
        <f t="shared" si="1"/>
        <v>1.0526315789473684</v>
      </c>
    </row>
    <row r="38" spans="1:6" ht="15" outlineLevel="1" x14ac:dyDescent="0.2">
      <c r="A38" s="24" t="s">
        <v>53</v>
      </c>
      <c r="B38" s="25" t="s">
        <v>54</v>
      </c>
      <c r="C38" s="29">
        <v>571.20000000000005</v>
      </c>
      <c r="D38" s="29">
        <v>163.9</v>
      </c>
      <c r="E38" s="20">
        <f t="shared" si="0"/>
        <v>-407.30000000000007</v>
      </c>
      <c r="F38" s="21">
        <f t="shared" si="1"/>
        <v>28.693977591036411</v>
      </c>
    </row>
    <row r="39" spans="1:6" ht="15" outlineLevel="1" x14ac:dyDescent="0.2">
      <c r="A39" s="24" t="s">
        <v>76</v>
      </c>
      <c r="B39" s="25" t="s">
        <v>77</v>
      </c>
      <c r="C39" s="29">
        <v>5000</v>
      </c>
      <c r="D39" s="29">
        <v>0</v>
      </c>
      <c r="E39" s="20">
        <f t="shared" si="0"/>
        <v>-5000</v>
      </c>
      <c r="F39" s="21">
        <f t="shared" si="1"/>
        <v>0</v>
      </c>
    </row>
    <row r="40" spans="1:6" s="1" customFormat="1" ht="14.25" outlineLevel="1" x14ac:dyDescent="0.2">
      <c r="A40" s="26" t="s">
        <v>55</v>
      </c>
      <c r="B40" s="27"/>
      <c r="C40" s="30">
        <f>C6+C15+C25+C28+C31+C33+C19</f>
        <v>2060315.0999999999</v>
      </c>
      <c r="D40" s="30">
        <f>D6+D15+D25+D28+D31+D33+D19</f>
        <v>591037.9</v>
      </c>
      <c r="E40" s="18">
        <f t="shared" si="0"/>
        <v>-1469277.1999999997</v>
      </c>
      <c r="F40" s="19">
        <f t="shared" si="1"/>
        <v>28.686772232072659</v>
      </c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34" t="s">
        <v>78</v>
      </c>
      <c r="B42" s="34"/>
      <c r="C42" s="34"/>
      <c r="D42" s="34"/>
      <c r="E42" s="34"/>
      <c r="F42" s="34"/>
    </row>
    <row r="43" spans="1:6" ht="12.75" customHeight="1" x14ac:dyDescent="0.2">
      <c r="A43" s="8" t="s">
        <v>62</v>
      </c>
      <c r="C43" s="3"/>
      <c r="D43" s="4"/>
    </row>
    <row r="44" spans="1:6" ht="12.75" customHeight="1" x14ac:dyDescent="0.2">
      <c r="C44" s="3"/>
      <c r="D44" s="4"/>
    </row>
    <row r="45" spans="1:6" ht="12.75" customHeight="1" x14ac:dyDescent="0.2">
      <c r="C45" s="3"/>
      <c r="D45" s="4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4">
    <mergeCell ref="A2:F2"/>
    <mergeCell ref="C1:F1"/>
    <mergeCell ref="A3:F3"/>
    <mergeCell ref="A42:F42"/>
  </mergeCells>
  <pageMargins left="0.51181102362204722" right="0.51181102362204722" top="0.35433070866141736" bottom="0.35433070866141736" header="0.31496062992125984" footer="0.31496062992125984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User4</cp:lastModifiedBy>
  <cp:lastPrinted>2019-03-15T04:50:16Z</cp:lastPrinted>
  <dcterms:created xsi:type="dcterms:W3CDTF">2017-06-16T05:03:32Z</dcterms:created>
  <dcterms:modified xsi:type="dcterms:W3CDTF">2019-05-16T04:59:28Z</dcterms:modified>
</cp:coreProperties>
</file>